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User\Desktop\核銷\"/>
    </mc:Choice>
  </mc:AlternateContent>
  <xr:revisionPtr revIDLastSave="0" documentId="13_ncr:1_{5004A8F2-E1A1-400E-964A-FDDD2466DBBB}" xr6:coauthVersionLast="47" xr6:coauthVersionMax="47" xr10:uidLastSave="{00000000-0000-0000-0000-000000000000}"/>
  <bookViews>
    <workbookView xWindow="-108" yWindow="-108" windowWidth="23256" windowHeight="12456" activeTab="1" xr2:uid="{00000000-000D-0000-FFFF-FFFF00000000}"/>
  </bookViews>
  <sheets>
    <sheet name="經費編列試算" sheetId="2" r:id="rId1"/>
    <sheet name="範例"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4" i="2" l="1"/>
  <c r="D43" i="2" s="1"/>
  <c r="B7" i="2" s="1"/>
  <c r="D41" i="2"/>
  <c r="D40" i="2"/>
  <c r="D39" i="2"/>
  <c r="D5" i="2" s="1"/>
  <c r="D38" i="2"/>
  <c r="D37" i="2"/>
  <c r="D36" i="2"/>
  <c r="D35" i="2"/>
  <c r="D34" i="2"/>
  <c r="D33" i="2"/>
  <c r="D32" i="2"/>
  <c r="D31" i="2"/>
  <c r="D30" i="2"/>
  <c r="D29" i="2"/>
  <c r="D28" i="2"/>
  <c r="D27" i="2"/>
  <c r="D26" i="2"/>
  <c r="D25" i="2"/>
  <c r="D24" i="2"/>
  <c r="D23" i="2"/>
  <c r="D22" i="2"/>
  <c r="D21" i="2"/>
  <c r="D20" i="2"/>
  <c r="D19" i="2"/>
  <c r="D18" i="2"/>
  <c r="D17" i="2"/>
  <c r="D16" i="2"/>
  <c r="D15" i="2"/>
  <c r="D14" i="2"/>
  <c r="D12" i="2"/>
  <c r="D11" i="2"/>
  <c r="B6" i="2"/>
  <c r="D10" i="2" l="1"/>
  <c r="B5" i="2" s="1"/>
  <c r="D13" i="2"/>
  <c r="C5" i="2" s="1"/>
  <c r="E5" i="2" s="1"/>
  <c r="B6" i="1"/>
  <c r="D12" i="1" l="1"/>
  <c r="D11" i="1"/>
  <c r="D43" i="1" l="1"/>
  <c r="D42" i="1" s="1"/>
  <c r="B7" i="1" s="1"/>
  <c r="D39" i="1"/>
  <c r="D40" i="1"/>
  <c r="D10" i="1"/>
  <c r="B5" i="1" s="1"/>
  <c r="D14" i="1"/>
  <c r="D16" i="1"/>
  <c r="D17" i="1"/>
  <c r="D15" i="1"/>
  <c r="D18" i="1"/>
  <c r="D19" i="1"/>
  <c r="D20" i="1"/>
  <c r="D21" i="1"/>
  <c r="D22" i="1"/>
  <c r="D23" i="1"/>
  <c r="D24" i="1"/>
  <c r="D25" i="1"/>
  <c r="D30" i="1"/>
  <c r="D26" i="1"/>
  <c r="D27" i="1"/>
  <c r="D28" i="1"/>
  <c r="D29" i="1"/>
  <c r="D32" i="1"/>
  <c r="D33" i="1"/>
  <c r="D34" i="1"/>
  <c r="D35" i="1"/>
  <c r="D36" i="1"/>
  <c r="D37" i="1"/>
  <c r="D31" i="1"/>
  <c r="D13" i="1" l="1"/>
  <c r="C5" i="1" s="1"/>
  <c r="D38" i="1"/>
  <c r="D5" i="1" s="1"/>
  <c r="E5" i="1" l="1"/>
</calcChain>
</file>

<file path=xl/sharedStrings.xml><?xml version="1.0" encoding="utf-8"?>
<sst xmlns="http://schemas.openxmlformats.org/spreadsheetml/2006/main" count="166" uniqueCount="91">
  <si>
    <t>人事費小計</t>
    <phoneticPr fontId="1" type="noConversion"/>
  </si>
  <si>
    <t>業務費小計</t>
    <phoneticPr fontId="1" type="noConversion"/>
  </si>
  <si>
    <t>設備費小計</t>
    <phoneticPr fontId="1" type="noConversion"/>
  </si>
  <si>
    <t>人事費（博士生）小計</t>
    <phoneticPr fontId="1" type="noConversion"/>
  </si>
  <si>
    <t>補助項目</t>
    <phoneticPr fontId="1" type="noConversion"/>
  </si>
  <si>
    <t>金額單位：新臺幣</t>
    <phoneticPr fontId="1" type="noConversion"/>
  </si>
  <si>
    <t>項目</t>
    <phoneticPr fontId="1" type="noConversion"/>
  </si>
  <si>
    <t>單價</t>
    <phoneticPr fontId="1" type="noConversion"/>
  </si>
  <si>
    <t>數量</t>
    <phoneticPr fontId="1" type="noConversion"/>
  </si>
  <si>
    <t>說明</t>
    <phoneticPr fontId="1" type="noConversion"/>
  </si>
  <si>
    <t>計畫主持人費</t>
    <phoneticPr fontId="1" type="noConversion"/>
  </si>
  <si>
    <t>兼任行政助理費</t>
    <phoneticPr fontId="1" type="noConversion"/>
  </si>
  <si>
    <t>【人事費】小計</t>
    <phoneticPr fontId="1" type="noConversion"/>
  </si>
  <si>
    <t>【業務費】小計</t>
    <phoneticPr fontId="1" type="noConversion"/>
  </si>
  <si>
    <t>出席費</t>
  </si>
  <si>
    <t>稿費</t>
  </si>
  <si>
    <t>講座鐘點費</t>
  </si>
  <si>
    <t>諮詢、輔導、指導費</t>
  </si>
  <si>
    <t>臨時工作人員／工讀費</t>
  </si>
  <si>
    <t>印刷費</t>
  </si>
  <si>
    <t>資料檢索費</t>
  </si>
  <si>
    <t>資料蒐集費</t>
  </si>
  <si>
    <t>國內旅費、車資、運費</t>
  </si>
  <si>
    <t>膳宿費</t>
  </si>
  <si>
    <t>保險費</t>
  </si>
  <si>
    <t>設備使用費</t>
  </si>
  <si>
    <t>雜支</t>
  </si>
  <si>
    <t>研究倫理審查費</t>
  </si>
  <si>
    <t>教材費</t>
  </si>
  <si>
    <t>其他費－－</t>
    <phoneticPr fontId="1" type="noConversion"/>
  </si>
  <si>
    <t>【設備費】小計</t>
    <phoneticPr fontId="1" type="noConversion"/>
  </si>
  <si>
    <t>【人事費（博士生）】小計</t>
    <phoneticPr fontId="1" type="noConversion"/>
  </si>
  <si>
    <t>博士生兼任教學／研究人員費</t>
    <phoneticPr fontId="1" type="noConversion"/>
  </si>
  <si>
    <t>←【業務費】小計</t>
    <phoneticPr fontId="1" type="noConversion"/>
  </si>
  <si>
    <t>←【設備費】小計</t>
    <phoneticPr fontId="1" type="noConversion"/>
  </si>
  <si>
    <t>*本校鮮少編列項目，如要編列請詳細說明在計畫中如何執行，並注意核銷規定。</t>
    <phoneticPr fontId="1" type="noConversion"/>
  </si>
  <si>
    <t>*請編入[臨時工作人員／工讀費](已含保費)，此項無須另外編列。</t>
    <phoneticPr fontId="1" type="noConversion"/>
  </si>
  <si>
    <t>╳主持費、引言費</t>
    <phoneticPr fontId="1" type="noConversion"/>
  </si>
  <si>
    <t>╳訪視費</t>
    <phoneticPr fontId="1" type="noConversion"/>
  </si>
  <si>
    <t>╳評鑑費</t>
    <phoneticPr fontId="1" type="noConversion"/>
  </si>
  <si>
    <t>╳場地使用費</t>
    <phoneticPr fontId="1" type="noConversion"/>
  </si>
  <si>
    <t>╳全民健康保險補充保費</t>
    <phoneticPr fontId="1" type="noConversion"/>
  </si>
  <si>
    <t>╳臨時人員勞、健保及勞工退休金</t>
    <phoneticPr fontId="1" type="noConversion"/>
  </si>
  <si>
    <t>←此經費為專款專用，不含在個人獲補助額度內</t>
    <phoneticPr fontId="1" type="noConversion"/>
  </si>
  <si>
    <t>計畫編號</t>
    <phoneticPr fontId="1" type="noConversion"/>
  </si>
  <si>
    <t>主持人名稱</t>
    <phoneticPr fontId="1" type="noConversion"/>
  </si>
  <si>
    <t>學門</t>
    <phoneticPr fontId="1" type="noConversion"/>
  </si>
  <si>
    <t>須送交IRB</t>
    <phoneticPr fontId="1" type="noConversion"/>
  </si>
  <si>
    <t>PSK1140000</t>
    <phoneticPr fontId="1" type="noConversion"/>
  </si>
  <si>
    <t>[專案]技術實作</t>
    <phoneticPr fontId="1" type="noConversion"/>
  </si>
  <si>
    <t>○○○</t>
    <phoneticPr fontId="1" type="noConversion"/>
  </si>
  <si>
    <t>是</t>
    <phoneticPr fontId="1" type="noConversion"/>
  </si>
  <si>
    <t>(至少150字說明)</t>
    <phoneticPr fontId="1" type="noConversion"/>
  </si>
  <si>
    <t>*如已編列[出席費]，請將此項目合併。</t>
    <phoneticPr fontId="1" type="noConversion"/>
  </si>
  <si>
    <t>↓↓↓已代公式，會自動計算↓↓↓</t>
    <phoneticPr fontId="1" type="noConversion"/>
  </si>
  <si>
    <t>↑↑↑已代公式，會自動計算↑↑↑</t>
    <phoneticPr fontId="1" type="noConversion"/>
  </si>
  <si>
    <t>小計(已代公式，會自動計算)</t>
    <phoneticPr fontId="1" type="noConversion"/>
  </si>
  <si>
    <t>人事費最高6成</t>
    <phoneticPr fontId="1" type="noConversion"/>
  </si>
  <si>
    <t>←【人事費】小計</t>
    <phoneticPr fontId="1" type="noConversion"/>
  </si>
  <si>
    <t>╳裁判費</t>
    <phoneticPr fontId="1" type="noConversion"/>
  </si>
  <si>
    <t>←【人事費（博士生）】小計</t>
    <phoneticPr fontId="1" type="noConversion"/>
  </si>
  <si>
    <r>
      <rPr>
        <b/>
        <sz val="12"/>
        <color rgb="FFFF0000"/>
        <rFont val="微軟正黑體"/>
        <family val="2"/>
        <charset val="136"/>
      </rPr>
      <t>*不建議編列此項目，可改編列[工讀費]項目報帳。</t>
    </r>
    <r>
      <rPr>
        <sz val="12"/>
        <color theme="1"/>
        <rFont val="微軟正黑體"/>
        <family val="2"/>
        <charset val="136"/>
      </rPr>
      <t xml:space="preserve">
</t>
    </r>
    <r>
      <rPr>
        <b/>
        <sz val="12"/>
        <color theme="1"/>
        <rFont val="微軟正黑體"/>
        <family val="2"/>
        <charset val="136"/>
      </rPr>
      <t>單價：每人每月薪資(2)+雇主應負擔之勞、健保費（或健保補充保費）、勞退費用(3)
數量：月數(1)
小計：(1)×[(2)+(3)]
------------------------------
在本研究計畫內擔任之具體工作性質、項目及範圍：</t>
    </r>
    <r>
      <rPr>
        <sz val="12"/>
        <color theme="1"/>
        <rFont val="微軟正黑體"/>
        <family val="2"/>
        <charset val="136"/>
      </rPr>
      <t xml:space="preserve">
</t>
    </r>
    <phoneticPr fontId="1" type="noConversion"/>
  </si>
  <si>
    <r>
      <rPr>
        <b/>
        <sz val="12"/>
        <color theme="1"/>
        <rFont val="微軟正黑體"/>
        <family val="2"/>
        <charset val="136"/>
      </rPr>
      <t>單價：</t>
    </r>
    <r>
      <rPr>
        <sz val="12"/>
        <color rgb="FF0000FF"/>
        <rFont val="微軟正黑體"/>
        <family val="2"/>
        <charset val="136"/>
      </rPr>
      <t>12000</t>
    </r>
    <r>
      <rPr>
        <b/>
        <sz val="12"/>
        <color theme="1"/>
        <rFont val="微軟正黑體"/>
        <family val="2"/>
        <charset val="136"/>
      </rPr>
      <t>每人每月薪資(2)+</t>
    </r>
    <r>
      <rPr>
        <sz val="12"/>
        <color rgb="FF0000FF"/>
        <rFont val="微軟正黑體"/>
        <family val="2"/>
        <charset val="136"/>
      </rPr>
      <t>253</t>
    </r>
    <r>
      <rPr>
        <b/>
        <sz val="12"/>
        <color theme="1"/>
        <rFont val="微軟正黑體"/>
        <family val="2"/>
        <charset val="136"/>
      </rPr>
      <t>健保補充保費(雇主負擔)(3)
數量：</t>
    </r>
    <r>
      <rPr>
        <sz val="12"/>
        <color rgb="FF0000FF"/>
        <rFont val="微軟正黑體"/>
        <family val="2"/>
        <charset val="136"/>
      </rPr>
      <t>12</t>
    </r>
    <r>
      <rPr>
        <b/>
        <sz val="12"/>
        <color theme="1"/>
        <rFont val="微軟正黑體"/>
        <family val="2"/>
        <charset val="136"/>
      </rPr>
      <t>月數(1)
小計：(1)×[(2)+(3)]</t>
    </r>
    <r>
      <rPr>
        <sz val="12"/>
        <color theme="1"/>
        <rFont val="微軟正黑體"/>
        <family val="2"/>
        <charset val="136"/>
      </rPr>
      <t xml:space="preserve">
</t>
    </r>
    <r>
      <rPr>
        <b/>
        <sz val="12"/>
        <color theme="1"/>
        <rFont val="微軟正黑體"/>
        <family val="2"/>
        <charset val="136"/>
      </rPr>
      <t>------------------------------</t>
    </r>
    <r>
      <rPr>
        <sz val="12"/>
        <color theme="1"/>
        <rFont val="微軟正黑體"/>
        <family val="2"/>
        <charset val="136"/>
      </rPr>
      <t xml:space="preserve">
</t>
    </r>
    <r>
      <rPr>
        <b/>
        <sz val="12"/>
        <color theme="1"/>
        <rFont val="微軟正黑體"/>
        <family val="2"/>
        <charset val="136"/>
      </rPr>
      <t>在本研究計畫內擔任之具體工作性質、項目及範圍：</t>
    </r>
    <r>
      <rPr>
        <sz val="12"/>
        <color theme="1"/>
        <rFont val="微軟正黑體"/>
        <family val="2"/>
        <charset val="136"/>
      </rPr>
      <t xml:space="preserve">
</t>
    </r>
    <r>
      <rPr>
        <sz val="12"/>
        <color rgb="FF0000FF"/>
        <rFont val="微軟正黑體"/>
        <family val="2"/>
        <charset val="136"/>
      </rPr>
      <t>計畫主持人規劃執行計畫之費用，工作內容包括: 1.收集相關文獻資料、撰寫研究計畫書 2.IRB申請 3.負責課程規劃、執行及研究計畫進度掌控 4.協調聯繫並主持研究相關會議 5. 收集研究相關資料與資料的分析 6.撰寫研究報告</t>
    </r>
    <phoneticPr fontId="1" type="noConversion"/>
  </si>
  <si>
    <r>
      <rPr>
        <b/>
        <sz val="12"/>
        <color rgb="FFFF0000"/>
        <rFont val="微軟正黑體"/>
        <family val="2"/>
        <charset val="136"/>
      </rPr>
      <t>*如已編列[諮詢、輔導、指導費]，請將此項目合併。</t>
    </r>
    <r>
      <rPr>
        <sz val="12"/>
        <color theme="1"/>
        <rFont val="微軟正黑體"/>
        <family val="2"/>
        <charset val="136"/>
      </rPr>
      <t xml:space="preserve">
</t>
    </r>
    <r>
      <rPr>
        <sz val="12"/>
        <color rgb="FF0000FF"/>
        <rFont val="微軟正黑體"/>
        <family val="2"/>
        <charset val="136"/>
      </rPr>
      <t>專家出席諮詢輔導與討論會議費用(含補充保費2500*2.11%=53元/次)</t>
    </r>
    <phoneticPr fontId="1" type="noConversion"/>
  </si>
  <si>
    <t>辦理研究相關研討會、演講、訓練之實際授課 ，含補充保費42元/人時(2000元*2.11%=42元)</t>
    <phoneticPr fontId="1" type="noConversion"/>
  </si>
  <si>
    <t>聘用臨時工作人員／工讀生協助計畫相關事務，以現行勞動基準法所訂最低基本時薪支給(內含保費)</t>
    <phoneticPr fontId="1" type="noConversion"/>
  </si>
  <si>
    <t>1.執行計畫所需之文件列印，如: 報告書、文獻等； 2.課程教材印製； 3.活動或教材海報等</t>
    <phoneticPr fontId="1" type="noConversion"/>
  </si>
  <si>
    <t>付費文獻館際取得之費用、資料分析及檢索費</t>
    <phoneticPr fontId="1" type="noConversion"/>
  </si>
  <si>
    <t>國內外文獻影印資料費、館際合作費用及教學用書、電子書購置等。</t>
    <phoneticPr fontId="1" type="noConversion"/>
  </si>
  <si>
    <t>參加國內會議、教育研討會、發表會及專家學者出席等交通費總價：高鐵交通費(台北左營)*人數*次數：1,490元*1人*2次=2980元。</t>
    <phoneticPr fontId="1" type="noConversion"/>
  </si>
  <si>
    <t>執行計畫相關活動超過用餐時間提供餐點(每人100元)。</t>
    <phoneticPr fontId="1" type="noConversion"/>
  </si>
  <si>
    <t>執行計畫活動保險費38元*40人*3次</t>
    <phoneticPr fontId="1" type="noConversion"/>
  </si>
  <si>
    <t>教學所需之設備、APP、電腦軟體租用等</t>
    <phoneticPr fontId="1" type="noConversion"/>
  </si>
  <si>
    <t>凡前項費用未列之辦公事務費用屬之。如文具用品、紙張、資訊耗材、資料夾、郵資、電腦週邊用品及教學用品等屬之。</t>
    <phoneticPr fontId="1" type="noConversion"/>
  </si>
  <si>
    <t>計畫執行前之研究倫理審查，以國立臺灣大學行為與社會科學研究倫理委員會審查服務收費標準計算，微小風險一案為14500元整</t>
    <phoneticPr fontId="1" type="noConversion"/>
  </si>
  <si>
    <t>計畫教學與活動所需材料、教材、教具研發之材料費用等。</t>
    <phoneticPr fontId="1" type="noConversion"/>
  </si>
  <si>
    <t>參與研究學生，每人給予100元等值禮品，感謝學生參與研究填寫問卷。</t>
    <phoneticPr fontId="1" type="noConversion"/>
  </si>
  <si>
    <r>
      <t>其他費－－</t>
    </r>
    <r>
      <rPr>
        <sz val="12"/>
        <color rgb="FF0000FF"/>
        <rFont val="微軟正黑體"/>
        <family val="2"/>
        <charset val="136"/>
      </rPr>
      <t>問卷禮品費</t>
    </r>
    <phoneticPr fontId="1" type="noConversion"/>
  </si>
  <si>
    <r>
      <t>其他費－－</t>
    </r>
    <r>
      <rPr>
        <sz val="12"/>
        <color rgb="FF0000FF"/>
        <rFont val="微軟正黑體"/>
        <family val="2"/>
        <charset val="136"/>
      </rPr>
      <t>活動報名費</t>
    </r>
    <phoneticPr fontId="1" type="noConversion"/>
  </si>
  <si>
    <t>參加相關研討會議等報名費用</t>
    <phoneticPr fontId="1" type="noConversion"/>
  </si>
  <si>
    <r>
      <t>設備費－－</t>
    </r>
    <r>
      <rPr>
        <sz val="12"/>
        <color rgb="FF0000FF"/>
        <rFont val="微軟正黑體"/>
        <family val="2"/>
        <charset val="136"/>
      </rPr>
      <t>電腦</t>
    </r>
    <phoneticPr fontId="1" type="noConversion"/>
  </si>
  <si>
    <r>
      <t>設備費－－</t>
    </r>
    <r>
      <rPr>
        <sz val="12"/>
        <color rgb="FF0000FF"/>
        <rFont val="微軟正黑體"/>
        <family val="2"/>
        <charset val="136"/>
      </rPr>
      <t>網站架設</t>
    </r>
    <phoneticPr fontId="1" type="noConversion"/>
  </si>
  <si>
    <t>獲補助額度</t>
    <phoneticPr fontId="1" type="noConversion"/>
  </si>
  <si>
    <t>←人事費(計畫主持人費+兼任行政助理費)不得超過計畫獲補助額度之60%</t>
    <phoneticPr fontId="1" type="noConversion"/>
  </si>
  <si>
    <r>
      <t>合    計</t>
    </r>
    <r>
      <rPr>
        <b/>
        <sz val="12"/>
        <color rgb="FFFF0000"/>
        <rFont val="微軟正黑體"/>
        <family val="2"/>
        <charset val="136"/>
      </rPr>
      <t>(要等於「獲補助額度」)</t>
    </r>
    <phoneticPr fontId="1" type="noConversion"/>
  </si>
  <si>
    <r>
      <rPr>
        <b/>
        <sz val="12"/>
        <color theme="1"/>
        <rFont val="微軟正黑體"/>
        <family val="2"/>
        <charset val="136"/>
      </rPr>
      <t>單價：</t>
    </r>
    <r>
      <rPr>
        <b/>
        <sz val="12"/>
        <color theme="1"/>
        <rFont val="微軟正黑體"/>
        <family val="2"/>
        <charset val="136"/>
      </rPr>
      <t>每人每月薪資(2)+</t>
    </r>
    <r>
      <rPr>
        <b/>
        <sz val="12"/>
        <color theme="1"/>
        <rFont val="微軟正黑體"/>
        <family val="2"/>
        <charset val="136"/>
      </rPr>
      <t>健保補充保費(雇主負擔)(3)
數量：</t>
    </r>
    <r>
      <rPr>
        <sz val="12"/>
        <color rgb="FF0000FF"/>
        <rFont val="微軟正黑體"/>
        <family val="2"/>
        <charset val="136"/>
      </rPr>
      <t>12</t>
    </r>
    <r>
      <rPr>
        <b/>
        <sz val="12"/>
        <color theme="1"/>
        <rFont val="微軟正黑體"/>
        <family val="2"/>
        <charset val="136"/>
      </rPr>
      <t>月數(1)
小計：(1)×[(2)+(3)]</t>
    </r>
    <r>
      <rPr>
        <sz val="12"/>
        <color theme="1"/>
        <rFont val="微軟正黑體"/>
        <family val="2"/>
        <charset val="136"/>
      </rPr>
      <t xml:space="preserve">
</t>
    </r>
    <r>
      <rPr>
        <b/>
        <sz val="12"/>
        <color theme="1"/>
        <rFont val="微軟正黑體"/>
        <family val="2"/>
        <charset val="136"/>
      </rPr>
      <t>------------------------------</t>
    </r>
    <r>
      <rPr>
        <sz val="12"/>
        <color theme="1"/>
        <rFont val="微軟正黑體"/>
        <family val="2"/>
        <charset val="136"/>
      </rPr>
      <t xml:space="preserve">
</t>
    </r>
    <r>
      <rPr>
        <b/>
        <sz val="12"/>
        <color theme="1"/>
        <rFont val="微軟正黑體"/>
        <family val="2"/>
        <charset val="136"/>
      </rPr>
      <t>在本研究計畫內擔任之具體工作性質、項目及範圍：</t>
    </r>
    <r>
      <rPr>
        <sz val="12"/>
        <color theme="1"/>
        <rFont val="微軟正黑體"/>
        <family val="2"/>
        <charset val="136"/>
      </rPr>
      <t xml:space="preserve">
</t>
    </r>
    <phoneticPr fontId="1" type="noConversion"/>
  </si>
  <si>
    <r>
      <rPr>
        <b/>
        <sz val="12"/>
        <color rgb="FFFF0000"/>
        <rFont val="微軟正黑體"/>
        <family val="2"/>
        <charset val="136"/>
      </rPr>
      <t>*如已編列[諮詢、輔導、指導費]，請將此項目合併。</t>
    </r>
    <r>
      <rPr>
        <sz val="12"/>
        <color theme="1"/>
        <rFont val="微軟正黑體"/>
        <family val="2"/>
        <charset val="136"/>
      </rPr>
      <t xml:space="preserve">
</t>
    </r>
    <phoneticPr fontId="1" type="noConversion"/>
  </si>
  <si>
    <t>設備費－－</t>
    <phoneticPr fontId="1" type="noConversion"/>
  </si>
  <si>
    <r>
      <t>單價：</t>
    </r>
    <r>
      <rPr>
        <sz val="12"/>
        <color rgb="FF0000FF"/>
        <rFont val="微軟正黑體"/>
        <family val="2"/>
        <charset val="136"/>
      </rPr>
      <t>10000</t>
    </r>
    <r>
      <rPr>
        <b/>
        <sz val="12"/>
        <color theme="1"/>
        <rFont val="微軟正黑體"/>
        <family val="2"/>
        <charset val="136"/>
      </rPr>
      <t>每人每月薪資(2)+</t>
    </r>
    <r>
      <rPr>
        <b/>
        <sz val="12"/>
        <color theme="1"/>
        <rFont val="微軟正黑體"/>
        <family val="2"/>
        <charset val="136"/>
      </rPr>
      <t>雇主應負擔之勞保費、健保補充保費、勞退費用(3)
數量：</t>
    </r>
    <r>
      <rPr>
        <sz val="12"/>
        <color rgb="FF0000FF"/>
        <rFont val="微軟正黑體"/>
        <family val="2"/>
        <charset val="136"/>
      </rPr>
      <t>12</t>
    </r>
    <r>
      <rPr>
        <b/>
        <sz val="12"/>
        <color theme="1"/>
        <rFont val="微軟正黑體"/>
        <family val="2"/>
        <charset val="136"/>
      </rPr>
      <t xml:space="preserve">月數(1)
小計：(1)×[(2)+(3)]
------------------------------
在本研究計畫內擔任之具體工作性質、項目及範圍：
</t>
    </r>
    <phoneticPr fontId="1" type="noConversion"/>
  </si>
  <si>
    <t>1.期刊論文編修、計畫相關研究與成果發表之英文翻譯與母語人士潤稿校對費用
2.小組作業審查及意見撰稿費20組*500元</t>
    <phoneticPr fontId="1" type="noConversion"/>
  </si>
  <si>
    <r>
      <t>單價：</t>
    </r>
    <r>
      <rPr>
        <sz val="12"/>
        <color rgb="FF0000FF"/>
        <rFont val="微軟正黑體"/>
        <family val="2"/>
        <charset val="136"/>
      </rPr>
      <t>10000</t>
    </r>
    <r>
      <rPr>
        <b/>
        <sz val="12"/>
        <color theme="1"/>
        <rFont val="微軟正黑體"/>
        <family val="2"/>
        <charset val="136"/>
      </rPr>
      <t>每人每月薪資(2)+</t>
    </r>
    <r>
      <rPr>
        <sz val="12"/>
        <color rgb="FF0000FF"/>
        <rFont val="微軟正黑體"/>
        <family val="2"/>
        <charset val="136"/>
      </rPr>
      <t>1950</t>
    </r>
    <r>
      <rPr>
        <b/>
        <sz val="12"/>
        <color theme="1"/>
        <rFont val="微軟正黑體"/>
        <family val="2"/>
        <charset val="136"/>
      </rPr>
      <t>雇主應負擔之勞保費、健保補充保費、勞退費用(3)
數量：</t>
    </r>
    <r>
      <rPr>
        <sz val="12"/>
        <color rgb="FF0000FF"/>
        <rFont val="微軟正黑體"/>
        <family val="2"/>
        <charset val="136"/>
      </rPr>
      <t>12</t>
    </r>
    <r>
      <rPr>
        <b/>
        <sz val="12"/>
        <color theme="1"/>
        <rFont val="微軟正黑體"/>
        <family val="2"/>
        <charset val="136"/>
      </rPr>
      <t xml:space="preserve">月數(1)
小計：(1)×[(2)+(3)]
------------------------------
在本研究計畫內擔任之具體工作性質、項目及範圍：
</t>
    </r>
    <r>
      <rPr>
        <sz val="12"/>
        <color rgb="FF0000FF"/>
        <rFont val="微軟正黑體"/>
        <family val="2"/>
        <charset val="136"/>
      </rPr>
      <t>協助計畫推動、教學助理、教材研發、報告撰寫</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</si>
</sst>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新細明體"/>
      <family val="2"/>
      <charset val="136"/>
      <scheme val="minor"/>
    </font>
    <font>
      <sz val="9"/>
      <name val="新細明體"/>
      <family val="2"/>
      <charset val="136"/>
      <scheme val="minor"/>
    </font>
    <font>
      <b/>
      <sz val="12"/>
      <color theme="1"/>
      <name val="微軟正黑體"/>
      <family val="2"/>
      <charset val="136"/>
    </font>
    <font>
      <sz val="12"/>
      <color theme="1"/>
      <name val="微軟正黑體"/>
      <family val="2"/>
      <charset val="136"/>
    </font>
    <font>
      <b/>
      <sz val="12"/>
      <color rgb="FFFF0000"/>
      <name val="微軟正黑體"/>
      <family val="2"/>
      <charset val="136"/>
    </font>
    <font>
      <sz val="18"/>
      <color theme="1"/>
      <name val="微軟正黑體"/>
      <family val="2"/>
      <charset val="136"/>
    </font>
    <font>
      <sz val="12"/>
      <color rgb="FF0000FF"/>
      <name val="微軟正黑體"/>
      <family val="2"/>
      <charset val="136"/>
    </font>
  </fonts>
  <fills count="9">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theme="6"/>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1">
    <xf numFmtId="0" fontId="0" fillId="0" borderId="0">
      <alignment vertical="center"/>
    </xf>
  </cellStyleXfs>
  <cellXfs count="42">
    <xf numFmtId="0" fontId="0" fillId="0" borderId="0" xfId="0">
      <alignment vertical="center"/>
    </xf>
    <xf numFmtId="0" fontId="2" fillId="7" borderId="1" xfId="0" applyFont="1" applyFill="1" applyBorder="1" applyAlignment="1">
      <alignment horizontal="center" vertical="center" wrapText="1"/>
    </xf>
    <xf numFmtId="0" fontId="2" fillId="7" borderId="1" xfId="0" applyFont="1" applyFill="1" applyBorder="1" applyAlignment="1">
      <alignment horizontal="center" vertical="top" wrapText="1"/>
    </xf>
    <xf numFmtId="0" fontId="3" fillId="0" borderId="0" xfId="0" applyFont="1">
      <alignment vertical="center"/>
    </xf>
    <xf numFmtId="0" fontId="3" fillId="4" borderId="1" xfId="0" applyFont="1" applyFill="1" applyBorder="1" applyAlignment="1">
      <alignment vertical="center" wrapText="1"/>
    </xf>
    <xf numFmtId="0" fontId="3" fillId="0" borderId="0" xfId="0" applyFont="1" applyAlignment="1">
      <alignment vertical="center" wrapText="1"/>
    </xf>
    <xf numFmtId="0" fontId="3" fillId="4" borderId="1" xfId="0" applyFont="1" applyFill="1" applyBorder="1">
      <alignment vertical="center"/>
    </xf>
    <xf numFmtId="0" fontId="3" fillId="4" borderId="1" xfId="0" applyFont="1" applyFill="1" applyBorder="1" applyAlignment="1">
      <alignment horizontal="left" vertical="top" wrapText="1"/>
    </xf>
    <xf numFmtId="0" fontId="3" fillId="5" borderId="1" xfId="0" applyFont="1" applyFill="1" applyBorder="1">
      <alignment vertical="center"/>
    </xf>
    <xf numFmtId="0" fontId="3" fillId="5" borderId="1" xfId="0" applyFont="1" applyFill="1" applyBorder="1" applyAlignment="1">
      <alignment horizontal="left" vertical="top" wrapText="1"/>
    </xf>
    <xf numFmtId="0" fontId="4" fillId="5" borderId="1" xfId="0" applyFont="1" applyFill="1" applyBorder="1" applyAlignment="1">
      <alignment horizontal="left" vertical="top" wrapText="1"/>
    </xf>
    <xf numFmtId="0" fontId="3" fillId="3" borderId="1" xfId="0" applyFont="1" applyFill="1" applyBorder="1">
      <alignment vertical="center"/>
    </xf>
    <xf numFmtId="0" fontId="4" fillId="3" borderId="1" xfId="0" applyFont="1" applyFill="1" applyBorder="1" applyAlignment="1">
      <alignment horizontal="left" vertical="top" wrapText="1"/>
    </xf>
    <xf numFmtId="0" fontId="3" fillId="6" borderId="1" xfId="0" applyFont="1" applyFill="1" applyBorder="1">
      <alignment vertical="center"/>
    </xf>
    <xf numFmtId="0" fontId="3" fillId="0" borderId="0" xfId="0" applyFont="1" applyAlignment="1">
      <alignment horizontal="left" vertical="top"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7"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2" borderId="1" xfId="0" applyFont="1" applyFill="1" applyBorder="1" applyAlignment="1">
      <alignment vertical="center" wrapText="1"/>
    </xf>
    <xf numFmtId="0" fontId="2" fillId="4" borderId="1" xfId="0" applyFont="1" applyFill="1" applyBorder="1" applyAlignment="1">
      <alignment vertical="center" wrapText="1"/>
    </xf>
    <xf numFmtId="0" fontId="2" fillId="4" borderId="1" xfId="0" applyFont="1" applyFill="1" applyBorder="1" applyAlignment="1">
      <alignment horizontal="left" vertical="top" wrapText="1"/>
    </xf>
    <xf numFmtId="0" fontId="2" fillId="5" borderId="1" xfId="0" applyFont="1" applyFill="1" applyBorder="1" applyAlignment="1">
      <alignment horizontal="center" vertical="center"/>
    </xf>
    <xf numFmtId="0" fontId="2" fillId="5" borderId="1" xfId="0" applyFont="1" applyFill="1" applyBorder="1">
      <alignment vertical="center"/>
    </xf>
    <xf numFmtId="0" fontId="2" fillId="5" borderId="1" xfId="0" applyFont="1" applyFill="1" applyBorder="1" applyAlignment="1">
      <alignment horizontal="left" vertical="top" wrapText="1"/>
    </xf>
    <xf numFmtId="0" fontId="2" fillId="3" borderId="1" xfId="0" applyFont="1" applyFill="1" applyBorder="1">
      <alignment vertical="center"/>
    </xf>
    <xf numFmtId="0" fontId="2" fillId="3" borderId="1" xfId="0" applyFont="1" applyFill="1" applyBorder="1" applyAlignment="1">
      <alignment horizontal="left" vertical="top" wrapText="1"/>
    </xf>
    <xf numFmtId="0" fontId="2" fillId="3" borderId="1" xfId="0" applyFont="1" applyFill="1" applyBorder="1" applyAlignment="1">
      <alignment horizontal="center" vertical="center"/>
    </xf>
    <xf numFmtId="0" fontId="2" fillId="6" borderId="1" xfId="0" applyFont="1" applyFill="1" applyBorder="1">
      <alignment vertical="center"/>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6" fillId="5" borderId="1" xfId="0" applyFont="1" applyFill="1" applyBorder="1" applyAlignment="1">
      <alignment horizontal="left" vertical="top" wrapText="1"/>
    </xf>
    <xf numFmtId="0" fontId="2" fillId="6" borderId="1" xfId="0" applyFont="1" applyFill="1" applyBorder="1" applyAlignment="1">
      <alignment horizontal="left" vertical="top" wrapText="1"/>
    </xf>
    <xf numFmtId="0" fontId="2" fillId="8" borderId="3" xfId="0" applyFont="1" applyFill="1" applyBorder="1" applyAlignment="1">
      <alignment horizontal="center" vertical="center" wrapText="1"/>
    </xf>
    <xf numFmtId="0" fontId="4" fillId="0" borderId="4" xfId="0" applyFont="1" applyBorder="1">
      <alignment vertical="center"/>
    </xf>
    <xf numFmtId="0" fontId="4" fillId="0" borderId="3" xfId="0" applyFont="1" applyBorder="1">
      <alignment vertical="center"/>
    </xf>
    <xf numFmtId="0" fontId="4" fillId="0" borderId="5" xfId="0" applyFont="1" applyBorder="1">
      <alignment vertical="center"/>
    </xf>
    <xf numFmtId="0" fontId="4" fillId="0" borderId="2" xfId="0" applyFont="1" applyBorder="1">
      <alignment vertical="center"/>
    </xf>
  </cellXfs>
  <cellStyles count="1">
    <cellStyle name="一般"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4"/>
  <sheetViews>
    <sheetView zoomScale="70" zoomScaleNormal="70" workbookViewId="0">
      <pane ySplit="9" topLeftCell="A10" activePane="bottomLeft" state="frozen"/>
      <selection pane="bottomLeft" activeCell="G11" sqref="G11"/>
    </sheetView>
  </sheetViews>
  <sheetFormatPr defaultColWidth="8.77734375" defaultRowHeight="15.6" x14ac:dyDescent="0.3"/>
  <cols>
    <col min="1" max="1" width="33.33203125" style="3" customWidth="1"/>
    <col min="2" max="2" width="14.77734375" style="3" customWidth="1"/>
    <col min="3" max="3" width="12.6640625" style="3" customWidth="1"/>
    <col min="4" max="4" width="13.44140625" style="3" customWidth="1"/>
    <col min="5" max="5" width="69.33203125" style="14" customWidth="1"/>
    <col min="6" max="16384" width="8.77734375" style="3"/>
  </cols>
  <sheetData>
    <row r="1" spans="1:6" x14ac:dyDescent="0.3">
      <c r="A1" s="1" t="s">
        <v>44</v>
      </c>
      <c r="B1" s="1" t="s">
        <v>46</v>
      </c>
      <c r="C1" s="1" t="s">
        <v>45</v>
      </c>
      <c r="D1" s="1" t="s">
        <v>47</v>
      </c>
      <c r="E1" s="2" t="s">
        <v>82</v>
      </c>
    </row>
    <row r="2" spans="1:6" ht="23.4" x14ac:dyDescent="0.3">
      <c r="A2" s="15"/>
      <c r="B2" s="15"/>
      <c r="C2" s="15"/>
      <c r="D2" s="15"/>
      <c r="E2" s="16"/>
    </row>
    <row r="3" spans="1:6" x14ac:dyDescent="0.3">
      <c r="A3" s="37" t="s">
        <v>54</v>
      </c>
      <c r="B3" s="37"/>
      <c r="C3" s="37"/>
      <c r="D3" s="37"/>
      <c r="E3" s="37"/>
    </row>
    <row r="4" spans="1:6" x14ac:dyDescent="0.3">
      <c r="A4" s="1" t="s">
        <v>4</v>
      </c>
      <c r="B4" s="1" t="s">
        <v>0</v>
      </c>
      <c r="C4" s="1" t="s">
        <v>1</v>
      </c>
      <c r="D4" s="1" t="s">
        <v>2</v>
      </c>
      <c r="E4" s="1" t="s">
        <v>84</v>
      </c>
    </row>
    <row r="5" spans="1:6" ht="23.4" x14ac:dyDescent="0.3">
      <c r="A5" s="1" t="s">
        <v>5</v>
      </c>
      <c r="B5" s="31">
        <f>D10</f>
        <v>0</v>
      </c>
      <c r="C5" s="33">
        <f>D13</f>
        <v>0</v>
      </c>
      <c r="D5" s="34">
        <f>D39</f>
        <v>0</v>
      </c>
      <c r="E5" s="16">
        <f>B5+C5+D5</f>
        <v>0</v>
      </c>
    </row>
    <row r="6" spans="1:6" x14ac:dyDescent="0.3">
      <c r="A6" s="1" t="s">
        <v>57</v>
      </c>
      <c r="B6" s="15">
        <f>E2*60%</f>
        <v>0</v>
      </c>
      <c r="C6" s="38" t="s">
        <v>83</v>
      </c>
      <c r="D6" s="39"/>
      <c r="E6" s="39"/>
    </row>
    <row r="7" spans="1:6" x14ac:dyDescent="0.3">
      <c r="A7" s="1" t="s">
        <v>3</v>
      </c>
      <c r="B7" s="32">
        <f>D43</f>
        <v>0</v>
      </c>
      <c r="C7" s="40" t="s">
        <v>43</v>
      </c>
      <c r="D7" s="41"/>
      <c r="E7" s="41"/>
    </row>
    <row r="8" spans="1:6" x14ac:dyDescent="0.3">
      <c r="A8" s="37" t="s">
        <v>55</v>
      </c>
      <c r="B8" s="37"/>
      <c r="C8" s="37"/>
      <c r="D8" s="37"/>
      <c r="E8" s="37"/>
    </row>
    <row r="9" spans="1:6" ht="46.8" x14ac:dyDescent="0.3">
      <c r="A9" s="17" t="s">
        <v>6</v>
      </c>
      <c r="B9" s="1" t="s">
        <v>7</v>
      </c>
      <c r="C9" s="1" t="s">
        <v>8</v>
      </c>
      <c r="D9" s="1" t="s">
        <v>56</v>
      </c>
      <c r="E9" s="1" t="s">
        <v>9</v>
      </c>
      <c r="F9" s="5"/>
    </row>
    <row r="10" spans="1:6" x14ac:dyDescent="0.3">
      <c r="A10" s="18" t="s">
        <v>12</v>
      </c>
      <c r="B10" s="19"/>
      <c r="C10" s="19"/>
      <c r="D10" s="20">
        <f>SUM(D11:D12)</f>
        <v>0</v>
      </c>
      <c r="E10" s="21" t="s">
        <v>58</v>
      </c>
      <c r="F10" s="5"/>
    </row>
    <row r="11" spans="1:6" ht="93.6" x14ac:dyDescent="0.3">
      <c r="A11" s="6" t="s">
        <v>10</v>
      </c>
      <c r="B11" s="6"/>
      <c r="C11" s="6">
        <v>12</v>
      </c>
      <c r="D11" s="6">
        <f>B11*C11</f>
        <v>0</v>
      </c>
      <c r="E11" s="7" t="s">
        <v>85</v>
      </c>
    </row>
    <row r="12" spans="1:6" ht="124.8" x14ac:dyDescent="0.3">
      <c r="A12" s="4" t="s">
        <v>11</v>
      </c>
      <c r="B12" s="6">
        <v>0</v>
      </c>
      <c r="C12" s="6">
        <v>0</v>
      </c>
      <c r="D12" s="6">
        <f>B12*C12</f>
        <v>0</v>
      </c>
      <c r="E12" s="7" t="s">
        <v>61</v>
      </c>
    </row>
    <row r="13" spans="1:6" x14ac:dyDescent="0.3">
      <c r="A13" s="22" t="s">
        <v>13</v>
      </c>
      <c r="B13" s="19"/>
      <c r="C13" s="19"/>
      <c r="D13" s="23">
        <f>SUM(D14:D38)</f>
        <v>0</v>
      </c>
      <c r="E13" s="24" t="s">
        <v>33</v>
      </c>
    </row>
    <row r="14" spans="1:6" ht="31.2" x14ac:dyDescent="0.3">
      <c r="A14" s="8" t="s">
        <v>14</v>
      </c>
      <c r="B14" s="8"/>
      <c r="C14" s="8"/>
      <c r="D14" s="8">
        <f t="shared" ref="D14:D30" si="0">B14*C14</f>
        <v>0</v>
      </c>
      <c r="E14" s="9" t="s">
        <v>86</v>
      </c>
    </row>
    <row r="15" spans="1:6" x14ac:dyDescent="0.3">
      <c r="A15" s="8" t="s">
        <v>17</v>
      </c>
      <c r="B15" s="8">
        <v>0</v>
      </c>
      <c r="C15" s="8">
        <v>0</v>
      </c>
      <c r="D15" s="8">
        <f>B15*C15</f>
        <v>0</v>
      </c>
      <c r="E15" s="10" t="s">
        <v>53</v>
      </c>
    </row>
    <row r="16" spans="1:6" x14ac:dyDescent="0.3">
      <c r="A16" s="8" t="s">
        <v>15</v>
      </c>
      <c r="B16" s="8"/>
      <c r="C16" s="8"/>
      <c r="D16" s="8">
        <f t="shared" si="0"/>
        <v>0</v>
      </c>
      <c r="E16" s="35"/>
    </row>
    <row r="17" spans="1:5" x14ac:dyDescent="0.3">
      <c r="A17" s="8" t="s">
        <v>16</v>
      </c>
      <c r="B17" s="8"/>
      <c r="C17" s="8"/>
      <c r="D17" s="8">
        <f t="shared" si="0"/>
        <v>0</v>
      </c>
      <c r="E17" s="35"/>
    </row>
    <row r="18" spans="1:5" x14ac:dyDescent="0.3">
      <c r="A18" s="8" t="s">
        <v>18</v>
      </c>
      <c r="B18" s="8"/>
      <c r="C18" s="8"/>
      <c r="D18" s="8">
        <f t="shared" si="0"/>
        <v>0</v>
      </c>
      <c r="E18" s="35"/>
    </row>
    <row r="19" spans="1:5" x14ac:dyDescent="0.3">
      <c r="A19" s="8" t="s">
        <v>19</v>
      </c>
      <c r="B19" s="8"/>
      <c r="C19" s="8"/>
      <c r="D19" s="8">
        <f t="shared" si="0"/>
        <v>0</v>
      </c>
      <c r="E19" s="35"/>
    </row>
    <row r="20" spans="1:5" x14ac:dyDescent="0.3">
      <c r="A20" s="8" t="s">
        <v>20</v>
      </c>
      <c r="B20" s="8"/>
      <c r="C20" s="8"/>
      <c r="D20" s="8">
        <f t="shared" si="0"/>
        <v>0</v>
      </c>
      <c r="E20" s="35"/>
    </row>
    <row r="21" spans="1:5" x14ac:dyDescent="0.3">
      <c r="A21" s="8" t="s">
        <v>21</v>
      </c>
      <c r="B21" s="8"/>
      <c r="C21" s="8"/>
      <c r="D21" s="8">
        <f t="shared" si="0"/>
        <v>0</v>
      </c>
      <c r="E21" s="35"/>
    </row>
    <row r="22" spans="1:5" x14ac:dyDescent="0.3">
      <c r="A22" s="8" t="s">
        <v>22</v>
      </c>
      <c r="B22" s="8"/>
      <c r="C22" s="8"/>
      <c r="D22" s="8">
        <f t="shared" si="0"/>
        <v>0</v>
      </c>
      <c r="E22" s="35"/>
    </row>
    <row r="23" spans="1:5" x14ac:dyDescent="0.3">
      <c r="A23" s="8" t="s">
        <v>23</v>
      </c>
      <c r="B23" s="8"/>
      <c r="C23" s="8"/>
      <c r="D23" s="8">
        <f t="shared" si="0"/>
        <v>0</v>
      </c>
      <c r="E23" s="35"/>
    </row>
    <row r="24" spans="1:5" x14ac:dyDescent="0.3">
      <c r="A24" s="8" t="s">
        <v>24</v>
      </c>
      <c r="B24" s="8"/>
      <c r="C24" s="8"/>
      <c r="D24" s="8">
        <f t="shared" si="0"/>
        <v>0</v>
      </c>
      <c r="E24" s="35"/>
    </row>
    <row r="25" spans="1:5" x14ac:dyDescent="0.3">
      <c r="A25" s="8" t="s">
        <v>25</v>
      </c>
      <c r="B25" s="8"/>
      <c r="C25" s="8"/>
      <c r="D25" s="8">
        <f t="shared" si="0"/>
        <v>0</v>
      </c>
      <c r="E25" s="35"/>
    </row>
    <row r="26" spans="1:5" x14ac:dyDescent="0.3">
      <c r="A26" s="8" t="s">
        <v>27</v>
      </c>
      <c r="B26" s="8"/>
      <c r="C26" s="8"/>
      <c r="D26" s="8">
        <f t="shared" si="0"/>
        <v>0</v>
      </c>
      <c r="E26" s="35"/>
    </row>
    <row r="27" spans="1:5" x14ac:dyDescent="0.3">
      <c r="A27" s="8" t="s">
        <v>28</v>
      </c>
      <c r="B27" s="8"/>
      <c r="C27" s="8"/>
      <c r="D27" s="8">
        <f t="shared" si="0"/>
        <v>0</v>
      </c>
      <c r="E27" s="35"/>
    </row>
    <row r="28" spans="1:5" x14ac:dyDescent="0.3">
      <c r="A28" s="8" t="s">
        <v>29</v>
      </c>
      <c r="B28" s="8"/>
      <c r="C28" s="8"/>
      <c r="D28" s="8">
        <f t="shared" si="0"/>
        <v>0</v>
      </c>
      <c r="E28" s="35"/>
    </row>
    <row r="29" spans="1:5" x14ac:dyDescent="0.3">
      <c r="A29" s="8" t="s">
        <v>29</v>
      </c>
      <c r="B29" s="8"/>
      <c r="C29" s="8"/>
      <c r="D29" s="8">
        <f t="shared" si="0"/>
        <v>0</v>
      </c>
      <c r="E29" s="35"/>
    </row>
    <row r="30" spans="1:5" x14ac:dyDescent="0.3">
      <c r="A30" s="8" t="s">
        <v>29</v>
      </c>
      <c r="B30" s="8"/>
      <c r="C30" s="8"/>
      <c r="D30" s="8">
        <f t="shared" si="0"/>
        <v>0</v>
      </c>
      <c r="E30" s="35"/>
    </row>
    <row r="31" spans="1:5" x14ac:dyDescent="0.3">
      <c r="A31" s="8" t="s">
        <v>26</v>
      </c>
      <c r="B31" s="8"/>
      <c r="C31" s="8"/>
      <c r="D31" s="8">
        <f>B31*C31</f>
        <v>0</v>
      </c>
      <c r="E31" s="35"/>
    </row>
    <row r="32" spans="1:5" ht="31.2" x14ac:dyDescent="0.3">
      <c r="A32" s="8" t="s">
        <v>59</v>
      </c>
      <c r="B32" s="8">
        <v>0</v>
      </c>
      <c r="C32" s="8">
        <v>0</v>
      </c>
      <c r="D32" s="8">
        <f>B32*C32</f>
        <v>0</v>
      </c>
      <c r="E32" s="10" t="s">
        <v>35</v>
      </c>
    </row>
    <row r="33" spans="1:5" ht="31.2" x14ac:dyDescent="0.3">
      <c r="A33" s="8" t="s">
        <v>37</v>
      </c>
      <c r="B33" s="8">
        <v>0</v>
      </c>
      <c r="C33" s="8">
        <v>0</v>
      </c>
      <c r="D33" s="8">
        <f t="shared" ref="D33:D41" si="1">B33*C33</f>
        <v>0</v>
      </c>
      <c r="E33" s="10" t="s">
        <v>35</v>
      </c>
    </row>
    <row r="34" spans="1:5" ht="31.2" x14ac:dyDescent="0.3">
      <c r="A34" s="8" t="s">
        <v>38</v>
      </c>
      <c r="B34" s="8">
        <v>0</v>
      </c>
      <c r="C34" s="8">
        <v>0</v>
      </c>
      <c r="D34" s="8">
        <f t="shared" si="1"/>
        <v>0</v>
      </c>
      <c r="E34" s="10" t="s">
        <v>35</v>
      </c>
    </row>
    <row r="35" spans="1:5" ht="31.2" x14ac:dyDescent="0.3">
      <c r="A35" s="8" t="s">
        <v>39</v>
      </c>
      <c r="B35" s="8">
        <v>0</v>
      </c>
      <c r="C35" s="8">
        <v>0</v>
      </c>
      <c r="D35" s="8">
        <f t="shared" si="1"/>
        <v>0</v>
      </c>
      <c r="E35" s="10" t="s">
        <v>35</v>
      </c>
    </row>
    <row r="36" spans="1:5" ht="31.2" x14ac:dyDescent="0.3">
      <c r="A36" s="8" t="s">
        <v>40</v>
      </c>
      <c r="B36" s="8">
        <v>0</v>
      </c>
      <c r="C36" s="8">
        <v>0</v>
      </c>
      <c r="D36" s="8">
        <f t="shared" si="1"/>
        <v>0</v>
      </c>
      <c r="E36" s="10" t="s">
        <v>35</v>
      </c>
    </row>
    <row r="37" spans="1:5" x14ac:dyDescent="0.3">
      <c r="A37" s="8" t="s">
        <v>41</v>
      </c>
      <c r="B37" s="8">
        <v>0</v>
      </c>
      <c r="C37" s="8">
        <v>0</v>
      </c>
      <c r="D37" s="8">
        <f t="shared" si="1"/>
        <v>0</v>
      </c>
      <c r="E37" s="10" t="s">
        <v>36</v>
      </c>
    </row>
    <row r="38" spans="1:5" x14ac:dyDescent="0.3">
      <c r="A38" s="8" t="s">
        <v>42</v>
      </c>
      <c r="B38" s="8">
        <v>0</v>
      </c>
      <c r="C38" s="8">
        <v>0</v>
      </c>
      <c r="D38" s="8">
        <f t="shared" si="1"/>
        <v>0</v>
      </c>
      <c r="E38" s="10" t="s">
        <v>36</v>
      </c>
    </row>
    <row r="39" spans="1:5" x14ac:dyDescent="0.3">
      <c r="A39" s="27" t="s">
        <v>30</v>
      </c>
      <c r="B39" s="19"/>
      <c r="C39" s="19"/>
      <c r="D39" s="25">
        <f>SUM(D40:D41)</f>
        <v>0</v>
      </c>
      <c r="E39" s="26" t="s">
        <v>34</v>
      </c>
    </row>
    <row r="40" spans="1:5" x14ac:dyDescent="0.3">
      <c r="A40" s="11" t="s">
        <v>87</v>
      </c>
      <c r="B40" s="11"/>
      <c r="C40" s="11"/>
      <c r="D40" s="11">
        <f t="shared" si="1"/>
        <v>0</v>
      </c>
      <c r="E40" s="12" t="s">
        <v>52</v>
      </c>
    </row>
    <row r="41" spans="1:5" x14ac:dyDescent="0.3">
      <c r="A41" s="11" t="s">
        <v>87</v>
      </c>
      <c r="B41" s="11"/>
      <c r="C41" s="11"/>
      <c r="D41" s="11">
        <f t="shared" si="1"/>
        <v>0</v>
      </c>
      <c r="E41" s="12" t="s">
        <v>52</v>
      </c>
    </row>
    <row r="43" spans="1:5" x14ac:dyDescent="0.3">
      <c r="A43" s="30" t="s">
        <v>31</v>
      </c>
      <c r="B43" s="19"/>
      <c r="C43" s="19"/>
      <c r="D43" s="28">
        <f>SUM(D44)</f>
        <v>0</v>
      </c>
      <c r="E43" s="29" t="s">
        <v>60</v>
      </c>
    </row>
    <row r="44" spans="1:5" ht="109.2" x14ac:dyDescent="0.3">
      <c r="A44" s="13" t="s">
        <v>32</v>
      </c>
      <c r="B44" s="13"/>
      <c r="C44" s="13">
        <v>12</v>
      </c>
      <c r="D44" s="13">
        <f>B44*C44</f>
        <v>0</v>
      </c>
      <c r="E44" s="36" t="s">
        <v>88</v>
      </c>
    </row>
  </sheetData>
  <mergeCells count="4">
    <mergeCell ref="A3:E3"/>
    <mergeCell ref="C6:E6"/>
    <mergeCell ref="C7:E7"/>
    <mergeCell ref="A8:E8"/>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3"/>
  <sheetViews>
    <sheetView tabSelected="1" zoomScale="70" zoomScaleNormal="70" workbookViewId="0">
      <pane ySplit="9" topLeftCell="A23" activePane="bottomLeft" state="frozen"/>
      <selection pane="bottomLeft" activeCell="C31" sqref="C31"/>
    </sheetView>
  </sheetViews>
  <sheetFormatPr defaultColWidth="8.77734375" defaultRowHeight="15.6" x14ac:dyDescent="0.3"/>
  <cols>
    <col min="1" max="1" width="33.33203125" style="3" customWidth="1"/>
    <col min="2" max="2" width="14.77734375" style="3" customWidth="1"/>
    <col min="3" max="3" width="12.6640625" style="3" customWidth="1"/>
    <col min="4" max="4" width="13.44140625" style="3" customWidth="1"/>
    <col min="5" max="5" width="69.33203125" style="14" customWidth="1"/>
    <col min="6" max="16384" width="8.77734375" style="3"/>
  </cols>
  <sheetData>
    <row r="1" spans="1:6" x14ac:dyDescent="0.3">
      <c r="A1" s="1" t="s">
        <v>44</v>
      </c>
      <c r="B1" s="1" t="s">
        <v>46</v>
      </c>
      <c r="C1" s="1" t="s">
        <v>45</v>
      </c>
      <c r="D1" s="1" t="s">
        <v>47</v>
      </c>
      <c r="E1" s="2" t="s">
        <v>82</v>
      </c>
    </row>
    <row r="2" spans="1:6" ht="31.2" x14ac:dyDescent="0.3">
      <c r="A2" s="15" t="s">
        <v>48</v>
      </c>
      <c r="B2" s="15" t="s">
        <v>49</v>
      </c>
      <c r="C2" s="15" t="s">
        <v>50</v>
      </c>
      <c r="D2" s="15" t="s">
        <v>51</v>
      </c>
      <c r="E2" s="16">
        <v>301000</v>
      </c>
    </row>
    <row r="3" spans="1:6" x14ac:dyDescent="0.3">
      <c r="A3" s="37" t="s">
        <v>54</v>
      </c>
      <c r="B3" s="37"/>
      <c r="C3" s="37"/>
      <c r="D3" s="37"/>
      <c r="E3" s="37"/>
    </row>
    <row r="4" spans="1:6" x14ac:dyDescent="0.3">
      <c r="A4" s="1" t="s">
        <v>4</v>
      </c>
      <c r="B4" s="1" t="s">
        <v>0</v>
      </c>
      <c r="C4" s="1" t="s">
        <v>1</v>
      </c>
      <c r="D4" s="1" t="s">
        <v>2</v>
      </c>
      <c r="E4" s="1" t="s">
        <v>84</v>
      </c>
    </row>
    <row r="5" spans="1:6" ht="23.4" x14ac:dyDescent="0.3">
      <c r="A5" s="1" t="s">
        <v>5</v>
      </c>
      <c r="B5" s="31">
        <f>D10</f>
        <v>147036</v>
      </c>
      <c r="C5" s="33">
        <f>D13</f>
        <v>108964</v>
      </c>
      <c r="D5" s="34">
        <f>D38</f>
        <v>45000</v>
      </c>
      <c r="E5" s="16">
        <f>B5+C5+D5</f>
        <v>301000</v>
      </c>
    </row>
    <row r="6" spans="1:6" x14ac:dyDescent="0.3">
      <c r="A6" s="1" t="s">
        <v>57</v>
      </c>
      <c r="B6" s="15">
        <f>E2*60%</f>
        <v>180600</v>
      </c>
      <c r="C6" s="38" t="s">
        <v>83</v>
      </c>
      <c r="D6" s="39"/>
      <c r="E6" s="39"/>
    </row>
    <row r="7" spans="1:6" x14ac:dyDescent="0.3">
      <c r="A7" s="1" t="s">
        <v>3</v>
      </c>
      <c r="B7" s="32">
        <f>D42</f>
        <v>143400</v>
      </c>
      <c r="C7" s="40" t="s">
        <v>43</v>
      </c>
      <c r="D7" s="41"/>
      <c r="E7" s="41"/>
    </row>
    <row r="8" spans="1:6" x14ac:dyDescent="0.3">
      <c r="A8" s="37" t="s">
        <v>55</v>
      </c>
      <c r="B8" s="37"/>
      <c r="C8" s="37"/>
      <c r="D8" s="37"/>
      <c r="E8" s="37"/>
    </row>
    <row r="9" spans="1:6" ht="46.8" x14ac:dyDescent="0.3">
      <c r="A9" s="17" t="s">
        <v>6</v>
      </c>
      <c r="B9" s="1" t="s">
        <v>7</v>
      </c>
      <c r="C9" s="1" t="s">
        <v>8</v>
      </c>
      <c r="D9" s="1" t="s">
        <v>56</v>
      </c>
      <c r="E9" s="1" t="s">
        <v>9</v>
      </c>
      <c r="F9" s="5"/>
    </row>
    <row r="10" spans="1:6" x14ac:dyDescent="0.3">
      <c r="A10" s="18" t="s">
        <v>12</v>
      </c>
      <c r="B10" s="19"/>
      <c r="C10" s="19"/>
      <c r="D10" s="20">
        <f>SUM(D11:D12)</f>
        <v>147036</v>
      </c>
      <c r="E10" s="21" t="s">
        <v>58</v>
      </c>
      <c r="F10" s="5"/>
    </row>
    <row r="11" spans="1:6" ht="140.4" x14ac:dyDescent="0.3">
      <c r="A11" s="6" t="s">
        <v>10</v>
      </c>
      <c r="B11" s="6">
        <v>12253</v>
      </c>
      <c r="C11" s="6">
        <v>12</v>
      </c>
      <c r="D11" s="6">
        <f>B11*C11</f>
        <v>147036</v>
      </c>
      <c r="E11" s="7" t="s">
        <v>62</v>
      </c>
    </row>
    <row r="12" spans="1:6" ht="124.8" x14ac:dyDescent="0.3">
      <c r="A12" s="4" t="s">
        <v>11</v>
      </c>
      <c r="B12" s="6">
        <v>0</v>
      </c>
      <c r="C12" s="6">
        <v>0</v>
      </c>
      <c r="D12" s="6">
        <f>B12*C12</f>
        <v>0</v>
      </c>
      <c r="E12" s="7" t="s">
        <v>61</v>
      </c>
    </row>
    <row r="13" spans="1:6" x14ac:dyDescent="0.3">
      <c r="A13" s="22" t="s">
        <v>13</v>
      </c>
      <c r="B13" s="19"/>
      <c r="C13" s="19"/>
      <c r="D13" s="23">
        <f>SUM(D14:D37)</f>
        <v>108964</v>
      </c>
      <c r="E13" s="24" t="s">
        <v>33</v>
      </c>
    </row>
    <row r="14" spans="1:6" ht="31.2" x14ac:dyDescent="0.3">
      <c r="A14" s="8" t="s">
        <v>14</v>
      </c>
      <c r="B14" s="8">
        <v>2553</v>
      </c>
      <c r="C14" s="8">
        <v>2</v>
      </c>
      <c r="D14" s="8">
        <f t="shared" ref="D14:D29" si="0">B14*C14</f>
        <v>5106</v>
      </c>
      <c r="E14" s="9" t="s">
        <v>63</v>
      </c>
    </row>
    <row r="15" spans="1:6" x14ac:dyDescent="0.3">
      <c r="A15" s="8" t="s">
        <v>17</v>
      </c>
      <c r="B15" s="8">
        <v>0</v>
      </c>
      <c r="C15" s="8">
        <v>0</v>
      </c>
      <c r="D15" s="8">
        <f>B15*C15</f>
        <v>0</v>
      </c>
      <c r="E15" s="10" t="s">
        <v>53</v>
      </c>
    </row>
    <row r="16" spans="1:6" ht="46.8" x14ac:dyDescent="0.3">
      <c r="A16" s="8" t="s">
        <v>15</v>
      </c>
      <c r="B16" s="8">
        <v>500</v>
      </c>
      <c r="C16" s="8">
        <v>40</v>
      </c>
      <c r="D16" s="8">
        <f t="shared" si="0"/>
        <v>20000</v>
      </c>
      <c r="E16" s="35" t="s">
        <v>89</v>
      </c>
    </row>
    <row r="17" spans="1:5" ht="31.2" x14ac:dyDescent="0.3">
      <c r="A17" s="8" t="s">
        <v>16</v>
      </c>
      <c r="B17" s="8">
        <v>2042</v>
      </c>
      <c r="C17" s="8">
        <v>2</v>
      </c>
      <c r="D17" s="8">
        <f t="shared" si="0"/>
        <v>4084</v>
      </c>
      <c r="E17" s="35" t="s">
        <v>64</v>
      </c>
    </row>
    <row r="18" spans="1:5" ht="31.2" x14ac:dyDescent="0.3">
      <c r="A18" s="8" t="s">
        <v>18</v>
      </c>
      <c r="B18" s="8">
        <v>224</v>
      </c>
      <c r="C18" s="8">
        <v>80</v>
      </c>
      <c r="D18" s="8">
        <f t="shared" si="0"/>
        <v>17920</v>
      </c>
      <c r="E18" s="35" t="s">
        <v>65</v>
      </c>
    </row>
    <row r="19" spans="1:5" ht="31.2" x14ac:dyDescent="0.3">
      <c r="A19" s="8" t="s">
        <v>19</v>
      </c>
      <c r="B19" s="8">
        <v>100</v>
      </c>
      <c r="C19" s="8">
        <v>1</v>
      </c>
      <c r="D19" s="8">
        <f t="shared" si="0"/>
        <v>100</v>
      </c>
      <c r="E19" s="35" t="s">
        <v>66</v>
      </c>
    </row>
    <row r="20" spans="1:5" x14ac:dyDescent="0.3">
      <c r="A20" s="8" t="s">
        <v>20</v>
      </c>
      <c r="B20" s="8">
        <v>1000</v>
      </c>
      <c r="C20" s="8">
        <v>1</v>
      </c>
      <c r="D20" s="8">
        <f t="shared" si="0"/>
        <v>1000</v>
      </c>
      <c r="E20" s="35" t="s">
        <v>67</v>
      </c>
    </row>
    <row r="21" spans="1:5" x14ac:dyDescent="0.3">
      <c r="A21" s="8" t="s">
        <v>21</v>
      </c>
      <c r="B21" s="8">
        <v>3000</v>
      </c>
      <c r="C21" s="8">
        <v>1</v>
      </c>
      <c r="D21" s="8">
        <f t="shared" si="0"/>
        <v>3000</v>
      </c>
      <c r="E21" s="35" t="s">
        <v>68</v>
      </c>
    </row>
    <row r="22" spans="1:5" ht="31.2" x14ac:dyDescent="0.3">
      <c r="A22" s="8" t="s">
        <v>22</v>
      </c>
      <c r="B22" s="8">
        <v>1490</v>
      </c>
      <c r="C22" s="8">
        <v>2</v>
      </c>
      <c r="D22" s="8">
        <f t="shared" si="0"/>
        <v>2980</v>
      </c>
      <c r="E22" s="35" t="s">
        <v>69</v>
      </c>
    </row>
    <row r="23" spans="1:5" x14ac:dyDescent="0.3">
      <c r="A23" s="8" t="s">
        <v>23</v>
      </c>
      <c r="B23" s="8">
        <v>120</v>
      </c>
      <c r="C23" s="8">
        <v>50</v>
      </c>
      <c r="D23" s="8">
        <f t="shared" si="0"/>
        <v>6000</v>
      </c>
      <c r="E23" s="35" t="s">
        <v>70</v>
      </c>
    </row>
    <row r="24" spans="1:5" x14ac:dyDescent="0.3">
      <c r="A24" s="8" t="s">
        <v>24</v>
      </c>
      <c r="B24" s="8">
        <v>38</v>
      </c>
      <c r="C24" s="8">
        <v>120</v>
      </c>
      <c r="D24" s="8">
        <f t="shared" si="0"/>
        <v>4560</v>
      </c>
      <c r="E24" s="35" t="s">
        <v>71</v>
      </c>
    </row>
    <row r="25" spans="1:5" x14ac:dyDescent="0.3">
      <c r="A25" s="8" t="s">
        <v>25</v>
      </c>
      <c r="B25" s="8">
        <v>2000</v>
      </c>
      <c r="C25" s="8">
        <v>1</v>
      </c>
      <c r="D25" s="8">
        <f t="shared" si="0"/>
        <v>2000</v>
      </c>
      <c r="E25" s="35" t="s">
        <v>72</v>
      </c>
    </row>
    <row r="26" spans="1:5" ht="31.2" x14ac:dyDescent="0.3">
      <c r="A26" s="8" t="s">
        <v>27</v>
      </c>
      <c r="B26" s="8">
        <v>14500</v>
      </c>
      <c r="C26" s="8">
        <v>1</v>
      </c>
      <c r="D26" s="8">
        <f t="shared" si="0"/>
        <v>14500</v>
      </c>
      <c r="E26" s="35" t="s">
        <v>74</v>
      </c>
    </row>
    <row r="27" spans="1:5" x14ac:dyDescent="0.3">
      <c r="A27" s="8" t="s">
        <v>28</v>
      </c>
      <c r="B27" s="8">
        <v>3000</v>
      </c>
      <c r="C27" s="8">
        <v>1</v>
      </c>
      <c r="D27" s="8">
        <f t="shared" si="0"/>
        <v>3000</v>
      </c>
      <c r="E27" s="35" t="s">
        <v>75</v>
      </c>
    </row>
    <row r="28" spans="1:5" ht="31.2" x14ac:dyDescent="0.3">
      <c r="A28" s="8" t="s">
        <v>77</v>
      </c>
      <c r="B28" s="8">
        <v>100</v>
      </c>
      <c r="C28" s="8">
        <v>120</v>
      </c>
      <c r="D28" s="8">
        <f t="shared" si="0"/>
        <v>12000</v>
      </c>
      <c r="E28" s="35" t="s">
        <v>76</v>
      </c>
    </row>
    <row r="29" spans="1:5" x14ac:dyDescent="0.3">
      <c r="A29" s="8" t="s">
        <v>78</v>
      </c>
      <c r="B29" s="8">
        <v>2000</v>
      </c>
      <c r="C29" s="8">
        <v>1</v>
      </c>
      <c r="D29" s="8">
        <f t="shared" si="0"/>
        <v>2000</v>
      </c>
      <c r="E29" s="35" t="s">
        <v>79</v>
      </c>
    </row>
    <row r="30" spans="1:5" ht="31.2" x14ac:dyDescent="0.3">
      <c r="A30" s="8" t="s">
        <v>26</v>
      </c>
      <c r="B30" s="8">
        <v>10714</v>
      </c>
      <c r="C30" s="8">
        <v>1</v>
      </c>
      <c r="D30" s="8">
        <f>B30*C30</f>
        <v>10714</v>
      </c>
      <c r="E30" s="35" t="s">
        <v>73</v>
      </c>
    </row>
    <row r="31" spans="1:5" ht="31.2" x14ac:dyDescent="0.3">
      <c r="A31" s="8" t="s">
        <v>59</v>
      </c>
      <c r="B31" s="8">
        <v>0</v>
      </c>
      <c r="C31" s="8">
        <v>0</v>
      </c>
      <c r="D31" s="8">
        <f>B31*C31</f>
        <v>0</v>
      </c>
      <c r="E31" s="10" t="s">
        <v>35</v>
      </c>
    </row>
    <row r="32" spans="1:5" ht="31.2" x14ac:dyDescent="0.3">
      <c r="A32" s="8" t="s">
        <v>37</v>
      </c>
      <c r="B32" s="8">
        <v>0</v>
      </c>
      <c r="C32" s="8">
        <v>0</v>
      </c>
      <c r="D32" s="8">
        <f t="shared" ref="D32:D40" si="1">B32*C32</f>
        <v>0</v>
      </c>
      <c r="E32" s="10" t="s">
        <v>35</v>
      </c>
    </row>
    <row r="33" spans="1:5" ht="31.2" x14ac:dyDescent="0.3">
      <c r="A33" s="8" t="s">
        <v>38</v>
      </c>
      <c r="B33" s="8">
        <v>0</v>
      </c>
      <c r="C33" s="8">
        <v>0</v>
      </c>
      <c r="D33" s="8">
        <f t="shared" si="1"/>
        <v>0</v>
      </c>
      <c r="E33" s="10" t="s">
        <v>35</v>
      </c>
    </row>
    <row r="34" spans="1:5" ht="31.2" x14ac:dyDescent="0.3">
      <c r="A34" s="8" t="s">
        <v>39</v>
      </c>
      <c r="B34" s="8">
        <v>0</v>
      </c>
      <c r="C34" s="8">
        <v>0</v>
      </c>
      <c r="D34" s="8">
        <f t="shared" si="1"/>
        <v>0</v>
      </c>
      <c r="E34" s="10" t="s">
        <v>35</v>
      </c>
    </row>
    <row r="35" spans="1:5" ht="31.2" x14ac:dyDescent="0.3">
      <c r="A35" s="8" t="s">
        <v>40</v>
      </c>
      <c r="B35" s="8">
        <v>0</v>
      </c>
      <c r="C35" s="8">
        <v>0</v>
      </c>
      <c r="D35" s="8">
        <f t="shared" si="1"/>
        <v>0</v>
      </c>
      <c r="E35" s="10" t="s">
        <v>35</v>
      </c>
    </row>
    <row r="36" spans="1:5" x14ac:dyDescent="0.3">
      <c r="A36" s="8" t="s">
        <v>41</v>
      </c>
      <c r="B36" s="8">
        <v>0</v>
      </c>
      <c r="C36" s="8">
        <v>0</v>
      </c>
      <c r="D36" s="8">
        <f t="shared" si="1"/>
        <v>0</v>
      </c>
      <c r="E36" s="10" t="s">
        <v>36</v>
      </c>
    </row>
    <row r="37" spans="1:5" x14ac:dyDescent="0.3">
      <c r="A37" s="8" t="s">
        <v>42</v>
      </c>
      <c r="B37" s="8">
        <v>0</v>
      </c>
      <c r="C37" s="8">
        <v>0</v>
      </c>
      <c r="D37" s="8">
        <f t="shared" si="1"/>
        <v>0</v>
      </c>
      <c r="E37" s="10" t="s">
        <v>36</v>
      </c>
    </row>
    <row r="38" spans="1:5" x14ac:dyDescent="0.3">
      <c r="A38" s="27" t="s">
        <v>30</v>
      </c>
      <c r="B38" s="19"/>
      <c r="C38" s="19"/>
      <c r="D38" s="25">
        <f>SUM(D39:D40)</f>
        <v>45000</v>
      </c>
      <c r="E38" s="26" t="s">
        <v>34</v>
      </c>
    </row>
    <row r="39" spans="1:5" x14ac:dyDescent="0.3">
      <c r="A39" s="11" t="s">
        <v>80</v>
      </c>
      <c r="B39" s="11">
        <v>30000</v>
      </c>
      <c r="C39" s="11">
        <v>1</v>
      </c>
      <c r="D39" s="11">
        <f t="shared" si="1"/>
        <v>30000</v>
      </c>
      <c r="E39" s="12" t="s">
        <v>52</v>
      </c>
    </row>
    <row r="40" spans="1:5" x14ac:dyDescent="0.3">
      <c r="A40" s="11" t="s">
        <v>81</v>
      </c>
      <c r="B40" s="11">
        <v>15000</v>
      </c>
      <c r="C40" s="11">
        <v>1</v>
      </c>
      <c r="D40" s="11">
        <f t="shared" si="1"/>
        <v>15000</v>
      </c>
      <c r="E40" s="12" t="s">
        <v>52</v>
      </c>
    </row>
    <row r="42" spans="1:5" x14ac:dyDescent="0.3">
      <c r="A42" s="30" t="s">
        <v>31</v>
      </c>
      <c r="B42" s="19"/>
      <c r="C42" s="19"/>
      <c r="D42" s="28">
        <f>SUM(D43)</f>
        <v>143400</v>
      </c>
      <c r="E42" s="29" t="s">
        <v>60</v>
      </c>
    </row>
    <row r="43" spans="1:5" ht="109.2" x14ac:dyDescent="0.3">
      <c r="A43" s="13" t="s">
        <v>32</v>
      </c>
      <c r="B43" s="13">
        <v>11950</v>
      </c>
      <c r="C43" s="13">
        <v>12</v>
      </c>
      <c r="D43" s="13">
        <f>B43*C43</f>
        <v>143400</v>
      </c>
      <c r="E43" s="36" t="s">
        <v>90</v>
      </c>
    </row>
  </sheetData>
  <sheetProtection sheet="1" formatCells="0" formatColumns="0" formatRows="0" insertColumns="0" insertRows="0" insertHyperlinks="0" deleteColumns="0" deleteRows="0" sort="0" autoFilter="0" pivotTables="0"/>
  <mergeCells count="4">
    <mergeCell ref="A8:E8"/>
    <mergeCell ref="A3:E3"/>
    <mergeCell ref="C6:E6"/>
    <mergeCell ref="C7:E7"/>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經費編列試算</vt:lpstr>
      <vt:lpstr>範例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紹銓</dc:creator>
  <cp:lastModifiedBy>User</cp:lastModifiedBy>
  <dcterms:created xsi:type="dcterms:W3CDTF">2025-06-27T06:48:19Z</dcterms:created>
  <dcterms:modified xsi:type="dcterms:W3CDTF">2026-07-01T09:47:50Z</dcterms:modified>
</cp:coreProperties>
</file>